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762" activeTab="0"/>
  </bookViews>
  <sheets>
    <sheet name="CL 35" sheetId="1" r:id="rId1"/>
  </sheets>
  <definedNames>
    <definedName name="_xlnm.Print_Area" localSheetId="0">'CL 35'!$A$1:$I$83</definedName>
  </definedNames>
  <calcPr fullCalcOnLoad="1"/>
</workbook>
</file>

<file path=xl/sharedStrings.xml><?xml version="1.0" encoding="utf-8"?>
<sst xmlns="http://schemas.openxmlformats.org/spreadsheetml/2006/main" count="160" uniqueCount="121">
  <si>
    <t>Shareholders</t>
  </si>
  <si>
    <t>Number of</t>
  </si>
  <si>
    <t xml:space="preserve">Category of </t>
  </si>
  <si>
    <t>Cate-</t>
  </si>
  <si>
    <t>gory</t>
  </si>
  <si>
    <t>Code</t>
  </si>
  <si>
    <t>Total No.</t>
  </si>
  <si>
    <t>of shares</t>
  </si>
  <si>
    <t xml:space="preserve">Number of </t>
  </si>
  <si>
    <t>shares held</t>
  </si>
  <si>
    <t>in demated</t>
  </si>
  <si>
    <t>form</t>
  </si>
  <si>
    <t xml:space="preserve">Total shareholding as </t>
  </si>
  <si>
    <t>a percentage of total</t>
  </si>
  <si>
    <t>number of shares</t>
  </si>
  <si>
    <t>As a percentage of</t>
  </si>
  <si>
    <t>(A+B+C)</t>
  </si>
  <si>
    <t>(A)</t>
  </si>
  <si>
    <t>(1)</t>
  </si>
  <si>
    <t xml:space="preserve">Indian </t>
  </si>
  <si>
    <t>(a)</t>
  </si>
  <si>
    <t>Individuals/H.U.F</t>
  </si>
  <si>
    <t>(b)</t>
  </si>
  <si>
    <t>Cental/State Government(s)</t>
  </si>
  <si>
    <t>Bodies Corporate</t>
  </si>
  <si>
    <t>( c)</t>
  </si>
  <si>
    <t>(d)</t>
  </si>
  <si>
    <t>Financial Institutions/Banks</t>
  </si>
  <si>
    <t>(e)</t>
  </si>
  <si>
    <t>(2)</t>
  </si>
  <si>
    <t>Foreign</t>
  </si>
  <si>
    <t>Individuals</t>
  </si>
  <si>
    <t>Institutions</t>
  </si>
  <si>
    <t>Any Other (specify)</t>
  </si>
  <si>
    <t>Total holding of Promoter and</t>
  </si>
  <si>
    <t>(B)</t>
  </si>
  <si>
    <t>Mutual Fund/UTI</t>
  </si>
  <si>
    <t>Central/State Government(s)</t>
  </si>
  <si>
    <t>Venture Capital Funds</t>
  </si>
  <si>
    <t>Insurance Companies</t>
  </si>
  <si>
    <t>( f)</t>
  </si>
  <si>
    <t>Foreign Institutional Investors</t>
  </si>
  <si>
    <t>(g)</t>
  </si>
  <si>
    <t>Non Institutions</t>
  </si>
  <si>
    <t>TOTAL (A)+(B)</t>
  </si>
  <si>
    <t>( C)</t>
  </si>
  <si>
    <t>Total</t>
  </si>
  <si>
    <t>outstanding</t>
  </si>
  <si>
    <t>Share-</t>
  </si>
  <si>
    <t>holders</t>
  </si>
  <si>
    <t>GRAND TOTAL (A)+(B)+( C)</t>
  </si>
  <si>
    <t>Overseas Corporate Bodies</t>
  </si>
  <si>
    <t>Shares pledged or</t>
  </si>
  <si>
    <t>otherwise encumbered</t>
  </si>
  <si>
    <t>Sub-Total (A)(1)</t>
  </si>
  <si>
    <t>Sub_Total (A)(2)</t>
  </si>
  <si>
    <t>Public Shareholding3</t>
  </si>
  <si>
    <t>Sub-Total (B)(1)</t>
  </si>
  <si>
    <t>Sub-Total (B)(2)</t>
  </si>
  <si>
    <t>Shares</t>
  </si>
  <si>
    <t xml:space="preserve">As a </t>
  </si>
  <si>
    <t>%</t>
  </si>
  <si>
    <t>Foreign Venture Cap. Inv</t>
  </si>
  <si>
    <t>( I )</t>
  </si>
  <si>
    <t>( II )</t>
  </si>
  <si>
    <t>( III )</t>
  </si>
  <si>
    <t>( IV )</t>
  </si>
  <si>
    <t>( V )</t>
  </si>
  <si>
    <t>( VI )</t>
  </si>
  <si>
    <t>( VII )</t>
  </si>
  <si>
    <t>( VIII )</t>
  </si>
  <si>
    <t>Promoter and Promoter Group</t>
  </si>
  <si>
    <t>Any Other</t>
  </si>
  <si>
    <t>As a % of total</t>
  </si>
  <si>
    <t>number of partly</t>
  </si>
  <si>
    <t>paid up shares</t>
  </si>
  <si>
    <t>of the Company</t>
  </si>
  <si>
    <t>partly paid</t>
  </si>
  <si>
    <t>up shares</t>
  </si>
  <si>
    <t>Held by Promoter/Promoter group</t>
  </si>
  <si>
    <t xml:space="preserve">Held by Public </t>
  </si>
  <si>
    <t>Outstanding Convertible Securities</t>
  </si>
  <si>
    <t>Securities</t>
  </si>
  <si>
    <t xml:space="preserve">As a % of total </t>
  </si>
  <si>
    <t>No. of outstanding</t>
  </si>
  <si>
    <t>Con. Securities</t>
  </si>
  <si>
    <t xml:space="preserve">As a % of  total </t>
  </si>
  <si>
    <t>No. of shares of the</t>
  </si>
  <si>
    <t xml:space="preserve">Company, assuming </t>
  </si>
  <si>
    <t>full conversion of the</t>
  </si>
  <si>
    <t>Partly paid up shares</t>
  </si>
  <si>
    <t>Warrants</t>
  </si>
  <si>
    <t>warrants</t>
  </si>
  <si>
    <t>number of warrants</t>
  </si>
  <si>
    <t xml:space="preserve">number of shares </t>
  </si>
  <si>
    <t xml:space="preserve">of the Company </t>
  </si>
  <si>
    <t xml:space="preserve">assuming full </t>
  </si>
  <si>
    <t>conversion of warrants</t>
  </si>
  <si>
    <t>conversion of warrants and convertible securities</t>
  </si>
  <si>
    <t>(IX )=(VIII)/(IV)*100</t>
  </si>
  <si>
    <t>Public</t>
  </si>
  <si>
    <t>Non Resident Individuals/Foreign Nationals</t>
  </si>
  <si>
    <t xml:space="preserve"> i) Holding nominal share capital upto Rs. 1 lakh</t>
  </si>
  <si>
    <t>ii) Holding nominal share capital  in excess of Rs. 1 lakh</t>
  </si>
  <si>
    <t>Total Public shareholding        (B)=(B)(1)+(B)(2)</t>
  </si>
  <si>
    <t xml:space="preserve">Shares held by Custodians and against which Depository Receipts have been issued </t>
  </si>
  <si>
    <t>Trusts</t>
  </si>
  <si>
    <t>N.A</t>
  </si>
  <si>
    <t>Promoter Group (A)=(A)(1)+(A)(2)</t>
  </si>
  <si>
    <t>Non Resident Rep</t>
  </si>
  <si>
    <t>Non Rep</t>
  </si>
  <si>
    <t>(I) (a)  Statement showing Shareholding Pattern</t>
  </si>
  <si>
    <r>
      <t>Total paid up capital</t>
    </r>
    <r>
      <rPr>
        <sz val="10"/>
        <rFont val="Arial"/>
        <family val="0"/>
      </rPr>
      <t xml:space="preserve"> of the Company, assuming full </t>
    </r>
  </si>
  <si>
    <r>
      <t>(A+B)</t>
    </r>
    <r>
      <rPr>
        <vertAlign val="superscript"/>
        <sz val="10"/>
        <rFont val="Arial"/>
        <family val="2"/>
      </rPr>
      <t>1</t>
    </r>
  </si>
  <si>
    <r>
      <t xml:space="preserve">Shareholding of </t>
    </r>
    <r>
      <rPr>
        <b/>
        <sz val="10"/>
        <rFont val="Arial"/>
        <family val="2"/>
      </rPr>
      <t>Promoter</t>
    </r>
  </si>
  <si>
    <r>
      <t>and Promoter Group</t>
    </r>
    <r>
      <rPr>
        <vertAlign val="superscript"/>
        <sz val="10"/>
        <rFont val="Arial"/>
        <family val="2"/>
      </rPr>
      <t>2</t>
    </r>
  </si>
  <si>
    <t>Directors</t>
  </si>
  <si>
    <t>Non domestic Companies</t>
  </si>
  <si>
    <t>Any Other(Directors -Others)</t>
  </si>
  <si>
    <t>SHAREHOLDING PATTERN AS ON 31.03.2014</t>
  </si>
  <si>
    <t xml:space="preserve">SCRIP CODE :526731           Name of Scrip :BRIGHTBR   Class of Security  :  Equity             Quarter Ended  :  31.03.2014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</si>
</sst>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5" xfId="0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1" fillId="0" borderId="2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6" xfId="0" applyNumberFormat="1" applyFont="1" applyBorder="1" applyAlignment="1">
      <alignment horizontal="right"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2" fontId="1" fillId="0" borderId="25" xfId="0" applyNumberFormat="1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2" fontId="0" fillId="0" borderId="23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0" fillId="0" borderId="12" xfId="0" applyFont="1" applyBorder="1" applyAlignment="1">
      <alignment horizontal="right"/>
    </xf>
    <xf numFmtId="165" fontId="0" fillId="0" borderId="11" xfId="0" applyNumberFormat="1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24" xfId="0" applyFont="1" applyBorder="1" applyAlignment="1">
      <alignment/>
    </xf>
    <xf numFmtId="0" fontId="1" fillId="0" borderId="25" xfId="0" applyFont="1" applyFill="1" applyBorder="1" applyAlignment="1">
      <alignment wrapText="1"/>
    </xf>
    <xf numFmtId="0" fontId="1" fillId="0" borderId="31" xfId="0" applyFont="1" applyFill="1" applyBorder="1" applyAlignment="1">
      <alignment/>
    </xf>
    <xf numFmtId="0" fontId="1" fillId="0" borderId="16" xfId="0" applyFont="1" applyBorder="1" applyAlignment="1">
      <alignment vertical="top"/>
    </xf>
    <xf numFmtId="0" fontId="1" fillId="0" borderId="14" xfId="0" applyFont="1" applyFill="1" applyBorder="1" applyAlignment="1">
      <alignment wrapText="1"/>
    </xf>
    <xf numFmtId="2" fontId="1" fillId="0" borderId="2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32" xfId="0" applyFont="1" applyBorder="1" applyAlignment="1">
      <alignment vertical="center"/>
    </xf>
    <xf numFmtId="166" fontId="0" fillId="0" borderId="32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166" fontId="1" fillId="0" borderId="32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66" fontId="0" fillId="0" borderId="32" xfId="0" applyNumberFormat="1" applyBorder="1" applyAlignment="1">
      <alignment vertical="center"/>
    </xf>
    <xf numFmtId="0" fontId="0" fillId="0" borderId="32" xfId="0" applyBorder="1" applyAlignment="1">
      <alignment horizontal="left" vertical="center" wrapText="1"/>
    </xf>
    <xf numFmtId="0" fontId="0" fillId="0" borderId="16" xfId="0" applyFont="1" applyFill="1" applyBorder="1" applyAlignment="1">
      <alignment horizontal="right"/>
    </xf>
    <xf numFmtId="2" fontId="0" fillId="0" borderId="32" xfId="0" applyNumberFormat="1" applyBorder="1" applyAlignment="1">
      <alignment vertical="center"/>
    </xf>
    <xf numFmtId="2" fontId="1" fillId="0" borderId="33" xfId="0" applyNumberFormat="1" applyFont="1" applyFill="1" applyBorder="1" applyAlignment="1">
      <alignment/>
    </xf>
    <xf numFmtId="2" fontId="1" fillId="0" borderId="34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1" fillId="0" borderId="32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0" borderId="32" xfId="0" applyNumberFormat="1" applyFont="1" applyBorder="1" applyAlignment="1">
      <alignment vertical="center"/>
    </xf>
    <xf numFmtId="0" fontId="0" fillId="0" borderId="23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1" fillId="0" borderId="35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2" fontId="0" fillId="0" borderId="23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5" xfId="0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right" vertic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3</xdr:row>
      <xdr:rowOff>9525</xdr:rowOff>
    </xdr:from>
    <xdr:to>
      <xdr:col>1</xdr:col>
      <xdr:colOff>981075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333500" y="4953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</xdr:row>
      <xdr:rowOff>19050</xdr:rowOff>
    </xdr:from>
    <xdr:to>
      <xdr:col>3</xdr:col>
      <xdr:colOff>76200</xdr:colOff>
      <xdr:row>3</xdr:row>
      <xdr:rowOff>142875</xdr:rowOff>
    </xdr:to>
    <xdr:sp>
      <xdr:nvSpPr>
        <xdr:cNvPr id="2" name="Line 4"/>
        <xdr:cNvSpPr>
          <a:spLocks/>
        </xdr:cNvSpPr>
      </xdr:nvSpPr>
      <xdr:spPr>
        <a:xfrm>
          <a:off x="3686175" y="5048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54</xdr:row>
      <xdr:rowOff>0</xdr:rowOff>
    </xdr:from>
    <xdr:to>
      <xdr:col>1</xdr:col>
      <xdr:colOff>981075</xdr:colOff>
      <xdr:row>54</xdr:row>
      <xdr:rowOff>0</xdr:rowOff>
    </xdr:to>
    <xdr:sp>
      <xdr:nvSpPr>
        <xdr:cNvPr id="3" name="Line 5"/>
        <xdr:cNvSpPr>
          <a:spLocks/>
        </xdr:cNvSpPr>
      </xdr:nvSpPr>
      <xdr:spPr>
        <a:xfrm>
          <a:off x="13335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4" name="Line 6"/>
        <xdr:cNvSpPr>
          <a:spLocks/>
        </xdr:cNvSpPr>
      </xdr:nvSpPr>
      <xdr:spPr>
        <a:xfrm>
          <a:off x="501015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5" name="Line 7"/>
        <xdr:cNvSpPr>
          <a:spLocks/>
        </xdr:cNvSpPr>
      </xdr:nvSpPr>
      <xdr:spPr>
        <a:xfrm>
          <a:off x="3609975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54</xdr:row>
      <xdr:rowOff>0</xdr:rowOff>
    </xdr:from>
    <xdr:to>
      <xdr:col>1</xdr:col>
      <xdr:colOff>981075</xdr:colOff>
      <xdr:row>54</xdr:row>
      <xdr:rowOff>0</xdr:rowOff>
    </xdr:to>
    <xdr:sp>
      <xdr:nvSpPr>
        <xdr:cNvPr id="6" name="Line 8"/>
        <xdr:cNvSpPr>
          <a:spLocks/>
        </xdr:cNvSpPr>
      </xdr:nvSpPr>
      <xdr:spPr>
        <a:xfrm>
          <a:off x="13335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54</xdr:row>
      <xdr:rowOff>0</xdr:rowOff>
    </xdr:from>
    <xdr:to>
      <xdr:col>5</xdr:col>
      <xdr:colOff>314325</xdr:colOff>
      <xdr:row>54</xdr:row>
      <xdr:rowOff>0</xdr:rowOff>
    </xdr:to>
    <xdr:sp>
      <xdr:nvSpPr>
        <xdr:cNvPr id="7" name="Line 9"/>
        <xdr:cNvSpPr>
          <a:spLocks/>
        </xdr:cNvSpPr>
      </xdr:nvSpPr>
      <xdr:spPr>
        <a:xfrm>
          <a:off x="5324475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54</xdr:row>
      <xdr:rowOff>0</xdr:rowOff>
    </xdr:from>
    <xdr:to>
      <xdr:col>3</xdr:col>
      <xdr:colOff>76200</xdr:colOff>
      <xdr:row>54</xdr:row>
      <xdr:rowOff>0</xdr:rowOff>
    </xdr:to>
    <xdr:sp>
      <xdr:nvSpPr>
        <xdr:cNvPr id="8" name="Line 10"/>
        <xdr:cNvSpPr>
          <a:spLocks/>
        </xdr:cNvSpPr>
      </xdr:nvSpPr>
      <xdr:spPr>
        <a:xfrm>
          <a:off x="3686175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view="pageBreakPreview" zoomScaleSheetLayoutView="100" zoomScalePageLayoutView="0" workbookViewId="0" topLeftCell="A1">
      <selection activeCell="B16" sqref="B16:D16"/>
    </sheetView>
  </sheetViews>
  <sheetFormatPr defaultColWidth="9.140625" defaultRowHeight="12.75"/>
  <cols>
    <col min="1" max="1" width="5.28125" style="0" customWidth="1"/>
    <col min="2" max="2" width="33.140625" style="0" customWidth="1"/>
    <col min="3" max="3" width="15.7109375" style="0" customWidth="1"/>
    <col min="4" max="4" width="10.421875" style="0" customWidth="1"/>
    <col min="5" max="5" width="10.57421875" style="0" bestFit="1" customWidth="1"/>
    <col min="6" max="6" width="10.8515625" style="0" customWidth="1"/>
    <col min="7" max="7" width="10.7109375" style="0" customWidth="1"/>
    <col min="8" max="8" width="9.7109375" style="0" customWidth="1"/>
    <col min="9" max="9" width="13.421875" style="0" customWidth="1"/>
  </cols>
  <sheetData>
    <row r="1" spans="1:9" ht="12.75">
      <c r="A1" s="9"/>
      <c r="B1" s="166"/>
      <c r="C1" s="166"/>
      <c r="D1" s="166"/>
      <c r="E1" s="166"/>
      <c r="F1" s="166"/>
      <c r="G1" s="166"/>
      <c r="H1" s="166"/>
      <c r="I1" s="11"/>
    </row>
    <row r="2" spans="1:9" ht="12.75">
      <c r="A2" s="11"/>
      <c r="B2" s="166" t="s">
        <v>119</v>
      </c>
      <c r="C2" s="166"/>
      <c r="D2" s="166"/>
      <c r="E2" s="166"/>
      <c r="F2" s="166"/>
      <c r="G2" s="166"/>
      <c r="H2" s="166"/>
      <c r="I2" s="11"/>
    </row>
    <row r="3" spans="1:9" ht="12.75">
      <c r="A3" s="12" t="s">
        <v>111</v>
      </c>
      <c r="B3" s="10"/>
      <c r="C3" s="10"/>
      <c r="D3" s="10"/>
      <c r="E3" s="10"/>
      <c r="F3" s="10"/>
      <c r="G3" s="11"/>
      <c r="H3" s="11"/>
      <c r="I3" s="11"/>
    </row>
    <row r="4" spans="1:9" ht="12.75">
      <c r="A4" s="210" t="s">
        <v>120</v>
      </c>
      <c r="B4" s="211"/>
      <c r="C4" s="211"/>
      <c r="D4" s="211"/>
      <c r="E4" s="185"/>
      <c r="F4" s="185"/>
      <c r="G4" s="185"/>
      <c r="H4" s="185"/>
      <c r="I4" s="186"/>
    </row>
    <row r="5" spans="1:9" ht="12.75">
      <c r="A5" s="14" t="s">
        <v>3</v>
      </c>
      <c r="B5" s="171"/>
      <c r="C5" s="171"/>
      <c r="D5" s="172"/>
      <c r="E5" s="15" t="s">
        <v>1</v>
      </c>
      <c r="F5" s="173" t="s">
        <v>73</v>
      </c>
      <c r="G5" s="172"/>
      <c r="H5" s="173" t="s">
        <v>73</v>
      </c>
      <c r="I5" s="172"/>
    </row>
    <row r="6" spans="1:9" ht="13.5" customHeight="1">
      <c r="A6" s="16" t="s">
        <v>4</v>
      </c>
      <c r="B6" s="181" t="s">
        <v>90</v>
      </c>
      <c r="C6" s="182"/>
      <c r="D6" s="183"/>
      <c r="E6" s="17" t="s">
        <v>77</v>
      </c>
      <c r="F6" s="174" t="s">
        <v>74</v>
      </c>
      <c r="G6" s="175"/>
      <c r="H6" s="174" t="s">
        <v>14</v>
      </c>
      <c r="I6" s="175"/>
    </row>
    <row r="7" spans="1:9" ht="13.5" customHeight="1">
      <c r="A7" s="18" t="s">
        <v>5</v>
      </c>
      <c r="B7" s="198"/>
      <c r="C7" s="198"/>
      <c r="D7" s="199"/>
      <c r="E7" s="21" t="s">
        <v>78</v>
      </c>
      <c r="F7" s="176" t="s">
        <v>75</v>
      </c>
      <c r="G7" s="161"/>
      <c r="H7" s="176" t="s">
        <v>76</v>
      </c>
      <c r="I7" s="161"/>
    </row>
    <row r="8" spans="1:9" ht="13.5" customHeight="1">
      <c r="A8" s="23"/>
      <c r="B8" s="195" t="s">
        <v>79</v>
      </c>
      <c r="C8" s="195"/>
      <c r="D8" s="196"/>
      <c r="E8" s="24"/>
      <c r="F8" s="187"/>
      <c r="G8" s="188"/>
      <c r="H8" s="187"/>
      <c r="I8" s="188"/>
    </row>
    <row r="9" spans="1:9" ht="13.5" customHeight="1">
      <c r="A9" s="23"/>
      <c r="B9" s="190" t="s">
        <v>80</v>
      </c>
      <c r="C9" s="190"/>
      <c r="D9" s="191"/>
      <c r="E9" s="24"/>
      <c r="F9" s="187"/>
      <c r="G9" s="188"/>
      <c r="H9" s="187"/>
      <c r="I9" s="188"/>
    </row>
    <row r="10" spans="1:9" ht="13.5" customHeight="1">
      <c r="A10" s="23"/>
      <c r="B10" s="185" t="s">
        <v>46</v>
      </c>
      <c r="C10" s="185"/>
      <c r="D10" s="186"/>
      <c r="E10" s="25">
        <v>0</v>
      </c>
      <c r="F10" s="177">
        <v>0</v>
      </c>
      <c r="G10" s="178"/>
      <c r="H10" s="177">
        <v>0</v>
      </c>
      <c r="I10" s="178"/>
    </row>
    <row r="11" spans="1:9" ht="13.5" customHeight="1">
      <c r="A11" s="26"/>
      <c r="B11" s="184"/>
      <c r="C11" s="184"/>
      <c r="D11" s="184"/>
      <c r="E11" s="10"/>
      <c r="F11" s="28"/>
      <c r="G11" s="28"/>
      <c r="H11" s="28"/>
      <c r="I11" s="29"/>
    </row>
    <row r="12" spans="1:9" ht="13.5" customHeight="1">
      <c r="A12" s="30"/>
      <c r="B12" s="173"/>
      <c r="C12" s="171"/>
      <c r="D12" s="172"/>
      <c r="E12" s="15" t="s">
        <v>1</v>
      </c>
      <c r="F12" s="169" t="s">
        <v>83</v>
      </c>
      <c r="G12" s="170"/>
      <c r="H12" s="169" t="s">
        <v>86</v>
      </c>
      <c r="I12" s="170"/>
    </row>
    <row r="13" spans="1:9" ht="13.5" customHeight="1">
      <c r="A13" s="31"/>
      <c r="B13" s="181" t="s">
        <v>81</v>
      </c>
      <c r="C13" s="182"/>
      <c r="D13" s="183"/>
      <c r="E13" s="17" t="s">
        <v>47</v>
      </c>
      <c r="F13" s="202" t="s">
        <v>84</v>
      </c>
      <c r="G13" s="203"/>
      <c r="H13" s="202" t="s">
        <v>87</v>
      </c>
      <c r="I13" s="203"/>
    </row>
    <row r="14" spans="1:9" ht="13.5" customHeight="1">
      <c r="A14" s="31"/>
      <c r="B14" s="208"/>
      <c r="C14" s="166"/>
      <c r="D14" s="209"/>
      <c r="E14" s="33" t="s">
        <v>82</v>
      </c>
      <c r="F14" s="204" t="s">
        <v>85</v>
      </c>
      <c r="G14" s="205"/>
      <c r="H14" s="204" t="s">
        <v>88</v>
      </c>
      <c r="I14" s="205"/>
    </row>
    <row r="15" spans="1:9" ht="13.5" customHeight="1">
      <c r="A15" s="31"/>
      <c r="B15" s="208"/>
      <c r="C15" s="166"/>
      <c r="D15" s="209"/>
      <c r="E15" s="32"/>
      <c r="F15" s="206"/>
      <c r="G15" s="207"/>
      <c r="H15" s="204" t="s">
        <v>89</v>
      </c>
      <c r="I15" s="205"/>
    </row>
    <row r="16" spans="1:9" ht="13.5" customHeight="1">
      <c r="A16" s="31"/>
      <c r="B16" s="197"/>
      <c r="C16" s="198"/>
      <c r="D16" s="199"/>
      <c r="E16" s="20"/>
      <c r="F16" s="200"/>
      <c r="G16" s="201"/>
      <c r="H16" s="212" t="s">
        <v>82</v>
      </c>
      <c r="I16" s="213"/>
    </row>
    <row r="17" spans="1:9" ht="13.5" customHeight="1">
      <c r="A17" s="23"/>
      <c r="B17" s="194" t="s">
        <v>79</v>
      </c>
      <c r="C17" s="195"/>
      <c r="D17" s="196"/>
      <c r="E17" s="24"/>
      <c r="F17" s="193"/>
      <c r="G17" s="193"/>
      <c r="H17" s="193"/>
      <c r="I17" s="193"/>
    </row>
    <row r="18" spans="1:9" ht="13.5" customHeight="1">
      <c r="A18" s="23"/>
      <c r="B18" s="189" t="s">
        <v>80</v>
      </c>
      <c r="C18" s="190"/>
      <c r="D18" s="191"/>
      <c r="E18" s="24"/>
      <c r="F18" s="193"/>
      <c r="G18" s="193"/>
      <c r="H18" s="193"/>
      <c r="I18" s="193"/>
    </row>
    <row r="19" spans="1:9" ht="13.5" customHeight="1">
      <c r="A19" s="23"/>
      <c r="B19" s="192" t="s">
        <v>46</v>
      </c>
      <c r="C19" s="185"/>
      <c r="D19" s="186"/>
      <c r="E19" s="40">
        <f>SUM(E17:E18)</f>
        <v>0</v>
      </c>
      <c r="F19" s="177">
        <v>0</v>
      </c>
      <c r="G19" s="178"/>
      <c r="H19" s="177">
        <v>0</v>
      </c>
      <c r="I19" s="178"/>
    </row>
    <row r="20" spans="1:9" ht="13.5" customHeight="1">
      <c r="A20" s="26"/>
      <c r="B20" s="179"/>
      <c r="C20" s="179"/>
      <c r="D20" s="179"/>
      <c r="E20" s="10"/>
      <c r="F20" s="180"/>
      <c r="G20" s="180"/>
      <c r="H20" s="180"/>
      <c r="I20" s="178"/>
    </row>
    <row r="21" spans="1:9" ht="13.5" customHeight="1">
      <c r="A21" s="30"/>
      <c r="B21" s="41"/>
      <c r="C21" s="42"/>
      <c r="D21" s="43"/>
      <c r="E21" s="15" t="s">
        <v>8</v>
      </c>
      <c r="F21" s="217" t="s">
        <v>73</v>
      </c>
      <c r="G21" s="170"/>
      <c r="H21" s="217" t="s">
        <v>73</v>
      </c>
      <c r="I21" s="170"/>
    </row>
    <row r="22" spans="1:9" ht="13.5" customHeight="1">
      <c r="A22" s="31"/>
      <c r="B22" s="26"/>
      <c r="C22" s="44"/>
      <c r="D22" s="45"/>
      <c r="E22" s="33" t="s">
        <v>92</v>
      </c>
      <c r="F22" s="218" t="s">
        <v>93</v>
      </c>
      <c r="G22" s="205"/>
      <c r="H22" s="218" t="s">
        <v>94</v>
      </c>
      <c r="I22" s="205"/>
    </row>
    <row r="23" spans="1:9" ht="13.5" customHeight="1">
      <c r="A23" s="31"/>
      <c r="B23" s="181" t="s">
        <v>91</v>
      </c>
      <c r="C23" s="182"/>
      <c r="D23" s="183"/>
      <c r="E23" s="32"/>
      <c r="F23" s="34"/>
      <c r="G23" s="29"/>
      <c r="H23" s="218" t="s">
        <v>95</v>
      </c>
      <c r="I23" s="205"/>
    </row>
    <row r="24" spans="1:9" ht="13.5" customHeight="1">
      <c r="A24" s="31"/>
      <c r="B24" s="26"/>
      <c r="C24" s="44"/>
      <c r="D24" s="45"/>
      <c r="E24" s="32"/>
      <c r="F24" s="34"/>
      <c r="G24" s="29"/>
      <c r="H24" s="218" t="s">
        <v>96</v>
      </c>
      <c r="I24" s="205"/>
    </row>
    <row r="25" spans="1:9" ht="13.5" customHeight="1">
      <c r="A25" s="31"/>
      <c r="B25" s="46"/>
      <c r="C25" s="47"/>
      <c r="D25" s="48"/>
      <c r="E25" s="20"/>
      <c r="F25" s="36"/>
      <c r="G25" s="37"/>
      <c r="H25" s="219" t="s">
        <v>97</v>
      </c>
      <c r="I25" s="213"/>
    </row>
    <row r="26" spans="1:9" ht="13.5" customHeight="1">
      <c r="A26" s="23"/>
      <c r="B26" s="194" t="s">
        <v>79</v>
      </c>
      <c r="C26" s="195"/>
      <c r="D26" s="196"/>
      <c r="E26" s="24"/>
      <c r="F26" s="193"/>
      <c r="G26" s="193"/>
      <c r="H26" s="193"/>
      <c r="I26" s="193"/>
    </row>
    <row r="27" spans="1:9" ht="13.5" customHeight="1">
      <c r="A27" s="23"/>
      <c r="B27" s="189" t="s">
        <v>80</v>
      </c>
      <c r="C27" s="190"/>
      <c r="D27" s="191"/>
      <c r="E27" s="24"/>
      <c r="F27" s="193"/>
      <c r="G27" s="193"/>
      <c r="H27" s="193"/>
      <c r="I27" s="193"/>
    </row>
    <row r="28" spans="1:9" ht="13.5" customHeight="1">
      <c r="A28" s="23"/>
      <c r="B28" s="210" t="s">
        <v>46</v>
      </c>
      <c r="C28" s="211"/>
      <c r="D28" s="220"/>
      <c r="E28" s="40">
        <v>0</v>
      </c>
      <c r="F28" s="214">
        <v>0</v>
      </c>
      <c r="G28" s="214"/>
      <c r="H28" s="214">
        <v>0</v>
      </c>
      <c r="I28" s="214"/>
    </row>
    <row r="29" spans="1:9" ht="13.5" customHeight="1">
      <c r="A29" s="26"/>
      <c r="B29" s="13" t="s">
        <v>112</v>
      </c>
      <c r="C29" s="27"/>
      <c r="D29" s="49"/>
      <c r="E29" s="50"/>
      <c r="F29" s="215"/>
      <c r="G29" s="216"/>
      <c r="H29" s="215"/>
      <c r="I29" s="216"/>
    </row>
    <row r="30" spans="1:9" ht="13.5" customHeight="1">
      <c r="A30" s="46"/>
      <c r="B30" s="38" t="s">
        <v>98</v>
      </c>
      <c r="C30" s="19"/>
      <c r="D30" s="20"/>
      <c r="E30" s="51"/>
      <c r="F30" s="200"/>
      <c r="G30" s="201"/>
      <c r="H30" s="200"/>
      <c r="I30" s="201"/>
    </row>
    <row r="31" spans="1:9" ht="13.5" customHeight="1">
      <c r="A31" s="14" t="s">
        <v>3</v>
      </c>
      <c r="B31" s="52"/>
      <c r="C31" s="14" t="s">
        <v>1</v>
      </c>
      <c r="D31" s="14" t="s">
        <v>6</v>
      </c>
      <c r="E31" s="14" t="s">
        <v>8</v>
      </c>
      <c r="F31" s="173" t="s">
        <v>12</v>
      </c>
      <c r="G31" s="172"/>
      <c r="H31" s="158" t="s">
        <v>52</v>
      </c>
      <c r="I31" s="159"/>
    </row>
    <row r="32" spans="1:9" ht="13.5" customHeight="1">
      <c r="A32" s="16" t="s">
        <v>4</v>
      </c>
      <c r="B32" s="16" t="s">
        <v>2</v>
      </c>
      <c r="C32" s="16" t="s">
        <v>48</v>
      </c>
      <c r="D32" s="16" t="s">
        <v>7</v>
      </c>
      <c r="E32" s="16" t="s">
        <v>9</v>
      </c>
      <c r="F32" s="167" t="s">
        <v>13</v>
      </c>
      <c r="G32" s="168"/>
      <c r="H32" s="160" t="s">
        <v>53</v>
      </c>
      <c r="I32" s="161"/>
    </row>
    <row r="33" spans="1:9" ht="12.75">
      <c r="A33" s="16" t="s">
        <v>5</v>
      </c>
      <c r="B33" s="16" t="s">
        <v>0</v>
      </c>
      <c r="C33" s="16" t="s">
        <v>49</v>
      </c>
      <c r="D33" s="16"/>
      <c r="E33" s="16" t="s">
        <v>10</v>
      </c>
      <c r="F33" s="167" t="s">
        <v>14</v>
      </c>
      <c r="G33" s="168"/>
      <c r="H33" s="14" t="s">
        <v>8</v>
      </c>
      <c r="I33" s="14" t="s">
        <v>60</v>
      </c>
    </row>
    <row r="34" spans="1:9" ht="12.75">
      <c r="A34" s="53"/>
      <c r="B34" s="54"/>
      <c r="C34" s="55"/>
      <c r="D34" s="55"/>
      <c r="E34" s="55" t="s">
        <v>11</v>
      </c>
      <c r="F34" s="223" t="s">
        <v>15</v>
      </c>
      <c r="G34" s="224"/>
      <c r="H34" s="55" t="s">
        <v>59</v>
      </c>
      <c r="I34" s="55" t="s">
        <v>61</v>
      </c>
    </row>
    <row r="35" spans="1:9" ht="14.25">
      <c r="A35" s="56"/>
      <c r="B35" s="57"/>
      <c r="C35" s="56"/>
      <c r="D35" s="56"/>
      <c r="E35" s="56"/>
      <c r="F35" s="58" t="s">
        <v>113</v>
      </c>
      <c r="G35" s="59" t="s">
        <v>16</v>
      </c>
      <c r="H35" s="56"/>
      <c r="I35" s="56"/>
    </row>
    <row r="36" spans="1:9" ht="12.75">
      <c r="A36" s="60" t="s">
        <v>63</v>
      </c>
      <c r="B36" s="60" t="s">
        <v>64</v>
      </c>
      <c r="C36" s="60" t="s">
        <v>65</v>
      </c>
      <c r="D36" s="60" t="s">
        <v>66</v>
      </c>
      <c r="E36" s="60" t="s">
        <v>67</v>
      </c>
      <c r="F36" s="61" t="s">
        <v>68</v>
      </c>
      <c r="G36" s="60" t="s">
        <v>69</v>
      </c>
      <c r="H36" s="60" t="s">
        <v>70</v>
      </c>
      <c r="I36" s="60" t="s">
        <v>99</v>
      </c>
    </row>
    <row r="37" spans="1:9" ht="12.75">
      <c r="A37" s="62" t="s">
        <v>17</v>
      </c>
      <c r="B37" s="63" t="s">
        <v>114</v>
      </c>
      <c r="C37" s="63"/>
      <c r="D37" s="53"/>
      <c r="E37" s="53"/>
      <c r="F37" s="53"/>
      <c r="G37" s="53"/>
      <c r="H37" s="53"/>
      <c r="I37" s="64"/>
    </row>
    <row r="38" spans="1:9" ht="14.25">
      <c r="A38" s="22"/>
      <c r="B38" s="65" t="s">
        <v>115</v>
      </c>
      <c r="C38" s="65"/>
      <c r="D38" s="66"/>
      <c r="E38" s="66"/>
      <c r="F38" s="66"/>
      <c r="G38" s="66"/>
      <c r="H38" s="66"/>
      <c r="I38" s="67"/>
    </row>
    <row r="39" spans="1:9" ht="12.75">
      <c r="A39" s="68" t="s">
        <v>18</v>
      </c>
      <c r="B39" s="69" t="s">
        <v>19</v>
      </c>
      <c r="C39" s="70"/>
      <c r="D39" s="70"/>
      <c r="E39" s="71"/>
      <c r="F39" s="71"/>
      <c r="G39" s="71"/>
      <c r="H39" s="71"/>
      <c r="I39" s="71"/>
    </row>
    <row r="40" spans="1:9" ht="12.75">
      <c r="A40" s="72" t="s">
        <v>20</v>
      </c>
      <c r="B40" s="71" t="s">
        <v>21</v>
      </c>
      <c r="C40" s="143">
        <v>12</v>
      </c>
      <c r="D40" s="141">
        <v>1990208</v>
      </c>
      <c r="E40" s="141">
        <v>1990208</v>
      </c>
      <c r="F40" s="149">
        <f>100*D40/D79</f>
        <v>35.037423627719626</v>
      </c>
      <c r="G40" s="149">
        <f>D40*100/D83</f>
        <v>35.037423627719626</v>
      </c>
      <c r="H40" s="145">
        <v>0</v>
      </c>
      <c r="I40" s="146">
        <v>0</v>
      </c>
    </row>
    <row r="41" spans="1:9" ht="12.75">
      <c r="A41" s="72" t="s">
        <v>22</v>
      </c>
      <c r="B41" s="71" t="s">
        <v>23</v>
      </c>
      <c r="C41" s="153"/>
      <c r="D41" s="153"/>
      <c r="E41" s="153"/>
      <c r="F41" s="149"/>
      <c r="G41" s="149"/>
      <c r="H41" s="145"/>
      <c r="I41" s="146"/>
    </row>
    <row r="42" spans="1:9" ht="12.75">
      <c r="A42" s="72" t="s">
        <v>25</v>
      </c>
      <c r="B42" s="71" t="s">
        <v>24</v>
      </c>
      <c r="C42" s="143">
        <v>1</v>
      </c>
      <c r="D42" s="141">
        <v>857217</v>
      </c>
      <c r="E42" s="141">
        <v>857217</v>
      </c>
      <c r="F42" s="149">
        <f>100*D42/D79</f>
        <v>15.091224218716302</v>
      </c>
      <c r="G42" s="149">
        <f>D42*100/D83</f>
        <v>15.091224218716302</v>
      </c>
      <c r="H42" s="145">
        <v>0</v>
      </c>
      <c r="I42" s="146">
        <v>0</v>
      </c>
    </row>
    <row r="43" spans="1:9" ht="12.75">
      <c r="A43" s="72" t="s">
        <v>26</v>
      </c>
      <c r="B43" s="71" t="s">
        <v>27</v>
      </c>
      <c r="C43" s="152"/>
      <c r="D43" s="8"/>
      <c r="E43" s="8"/>
      <c r="F43" s="76"/>
      <c r="G43" s="76"/>
      <c r="H43" s="71"/>
      <c r="I43" s="24"/>
    </row>
    <row r="44" spans="1:9" ht="13.5" thickBot="1">
      <c r="A44" s="77" t="s">
        <v>28</v>
      </c>
      <c r="B44" s="52" t="s">
        <v>116</v>
      </c>
      <c r="C44" s="141"/>
      <c r="D44" s="141"/>
      <c r="E44" s="141"/>
      <c r="F44" s="149">
        <f>100*D44/9400000</f>
        <v>0</v>
      </c>
      <c r="G44" s="149">
        <f>D44*100/9400000</f>
        <v>0</v>
      </c>
      <c r="H44" s="52"/>
      <c r="I44" s="14"/>
    </row>
    <row r="45" spans="1:9" ht="13.5" thickBot="1">
      <c r="A45" s="78"/>
      <c r="B45" s="79" t="s">
        <v>54</v>
      </c>
      <c r="C45" s="143">
        <f aca="true" t="shared" si="0" ref="C45:I45">SUM(C40:C44)</f>
        <v>13</v>
      </c>
      <c r="D45" s="143">
        <f t="shared" si="0"/>
        <v>2847425</v>
      </c>
      <c r="E45" s="143">
        <f t="shared" si="0"/>
        <v>2847425</v>
      </c>
      <c r="F45" s="149">
        <f>100*D45/D79</f>
        <v>50.12864784643593</v>
      </c>
      <c r="G45" s="149">
        <f>D45*100/D83</f>
        <v>50.12864784643593</v>
      </c>
      <c r="H45" s="143">
        <f t="shared" si="0"/>
        <v>0</v>
      </c>
      <c r="I45" s="144">
        <f t="shared" si="0"/>
        <v>0</v>
      </c>
    </row>
    <row r="46" spans="1:9" ht="12.75">
      <c r="A46" s="83" t="s">
        <v>29</v>
      </c>
      <c r="B46" s="84" t="s">
        <v>30</v>
      </c>
      <c r="C46" s="73"/>
      <c r="D46" s="74"/>
      <c r="E46" s="74"/>
      <c r="F46" s="88"/>
      <c r="G46" s="88"/>
      <c r="H46" s="66"/>
      <c r="I46" s="85"/>
    </row>
    <row r="47" spans="1:9" ht="25.5">
      <c r="A47" s="72" t="s">
        <v>20</v>
      </c>
      <c r="B47" s="86" t="s">
        <v>101</v>
      </c>
      <c r="C47" s="75"/>
      <c r="D47" s="70"/>
      <c r="E47" s="70"/>
      <c r="F47" s="90"/>
      <c r="G47" s="90"/>
      <c r="H47" s="71"/>
      <c r="I47" s="24"/>
    </row>
    <row r="48" spans="1:9" ht="12.75">
      <c r="A48" s="87" t="s">
        <v>22</v>
      </c>
      <c r="B48" s="66" t="s">
        <v>24</v>
      </c>
      <c r="C48" s="148">
        <v>0</v>
      </c>
      <c r="D48" s="74">
        <v>0</v>
      </c>
      <c r="E48" s="74">
        <v>0</v>
      </c>
      <c r="F48" s="88">
        <f>D48*100/D79</f>
        <v>0</v>
      </c>
      <c r="G48" s="88">
        <f>D48*100/D83</f>
        <v>0</v>
      </c>
      <c r="H48" s="66"/>
      <c r="I48" s="89"/>
    </row>
    <row r="49" spans="1:9" ht="12.75">
      <c r="A49" s="72" t="s">
        <v>25</v>
      </c>
      <c r="B49" s="71" t="s">
        <v>32</v>
      </c>
      <c r="C49" s="105"/>
      <c r="D49" s="70"/>
      <c r="E49" s="70"/>
      <c r="F49" s="90"/>
      <c r="G49" s="90"/>
      <c r="H49" s="71"/>
      <c r="I49" s="39"/>
    </row>
    <row r="50" spans="1:9" ht="13.5" thickBot="1">
      <c r="A50" s="77" t="s">
        <v>26</v>
      </c>
      <c r="B50" s="52" t="s">
        <v>33</v>
      </c>
      <c r="C50" s="117"/>
      <c r="D50" s="91"/>
      <c r="E50" s="91"/>
      <c r="F50" s="92"/>
      <c r="G50" s="92"/>
      <c r="H50" s="52"/>
      <c r="I50" s="93"/>
    </row>
    <row r="51" spans="1:9" ht="13.5" thickBot="1">
      <c r="A51" s="94"/>
      <c r="B51" s="79" t="s">
        <v>55</v>
      </c>
      <c r="C51" s="111">
        <v>0</v>
      </c>
      <c r="D51" s="80">
        <v>0</v>
      </c>
      <c r="E51" s="80">
        <v>0</v>
      </c>
      <c r="F51" s="150">
        <v>0</v>
      </c>
      <c r="G51" s="151">
        <v>0</v>
      </c>
      <c r="H51" s="95" t="s">
        <v>107</v>
      </c>
      <c r="I51" s="82" t="s">
        <v>107</v>
      </c>
    </row>
    <row r="52" spans="1:9" ht="12.75">
      <c r="A52" s="96"/>
      <c r="B52" s="97" t="s">
        <v>34</v>
      </c>
      <c r="C52" s="221">
        <f>SUM(C45,C51)</f>
        <v>13</v>
      </c>
      <c r="D52" s="221">
        <f>SUM(D45,D51)</f>
        <v>2847425</v>
      </c>
      <c r="E52" s="221">
        <f>SUM(E45,E51)</f>
        <v>2847425</v>
      </c>
      <c r="F52" s="140"/>
      <c r="G52" s="140"/>
      <c r="H52" s="162" t="s">
        <v>107</v>
      </c>
      <c r="I52" s="164" t="s">
        <v>107</v>
      </c>
    </row>
    <row r="53" spans="1:9" ht="13.5" thickBot="1">
      <c r="A53" s="98"/>
      <c r="B53" s="99" t="s">
        <v>108</v>
      </c>
      <c r="C53" s="222"/>
      <c r="D53" s="222"/>
      <c r="E53" s="222"/>
      <c r="F53" s="149">
        <f>100*D52/D79</f>
        <v>50.12864784643593</v>
      </c>
      <c r="G53" s="149">
        <f>D52*100/D83</f>
        <v>50.12864784643593</v>
      </c>
      <c r="H53" s="163"/>
      <c r="I53" s="165"/>
    </row>
    <row r="54" spans="1:9" ht="12.75">
      <c r="A54" s="11"/>
      <c r="B54" s="11"/>
      <c r="C54" s="100"/>
      <c r="D54" s="100"/>
      <c r="E54" s="100"/>
      <c r="F54" s="101"/>
      <c r="G54" s="101"/>
      <c r="H54" s="11"/>
      <c r="I54" s="11"/>
    </row>
    <row r="55" spans="1:9" ht="12.75">
      <c r="A55" s="35" t="s">
        <v>35</v>
      </c>
      <c r="B55" s="102" t="s">
        <v>56</v>
      </c>
      <c r="C55" s="70"/>
      <c r="D55" s="70"/>
      <c r="E55" s="70"/>
      <c r="F55" s="70"/>
      <c r="G55" s="70"/>
      <c r="H55" s="71"/>
      <c r="I55" s="71"/>
    </row>
    <row r="56" spans="1:9" ht="12.75" hidden="1">
      <c r="A56" s="68" t="s">
        <v>18</v>
      </c>
      <c r="B56" s="103" t="s">
        <v>32</v>
      </c>
      <c r="C56" s="75"/>
      <c r="D56" s="75"/>
      <c r="E56" s="75"/>
      <c r="F56" s="75"/>
      <c r="G56" s="75"/>
      <c r="H56" s="75"/>
      <c r="I56" s="75"/>
    </row>
    <row r="57" spans="1:9" ht="12.75">
      <c r="A57" s="104" t="s">
        <v>20</v>
      </c>
      <c r="B57" s="71" t="s">
        <v>36</v>
      </c>
      <c r="C57" s="143">
        <v>1</v>
      </c>
      <c r="D57" s="141">
        <v>300</v>
      </c>
      <c r="E57" s="141">
        <v>0</v>
      </c>
      <c r="F57" s="142">
        <v>0</v>
      </c>
      <c r="G57" s="142">
        <v>0</v>
      </c>
      <c r="H57" s="71"/>
      <c r="I57" s="71"/>
    </row>
    <row r="58" spans="1:9" ht="12.75">
      <c r="A58" s="104" t="s">
        <v>22</v>
      </c>
      <c r="B58" s="71" t="s">
        <v>27</v>
      </c>
      <c r="C58" s="143">
        <v>1</v>
      </c>
      <c r="D58" s="141">
        <v>50</v>
      </c>
      <c r="E58" s="141">
        <v>0</v>
      </c>
      <c r="F58" s="146">
        <f>100*D58/9400000</f>
        <v>0.0005319148936170213</v>
      </c>
      <c r="G58" s="146">
        <f>D58*100/D83</f>
        <v>0.0008802452715424625</v>
      </c>
      <c r="H58" s="71"/>
      <c r="I58" s="71"/>
    </row>
    <row r="59" spans="1:9" ht="12.75">
      <c r="A59" s="104" t="s">
        <v>25</v>
      </c>
      <c r="B59" s="71" t="s">
        <v>37</v>
      </c>
      <c r="C59" s="70"/>
      <c r="D59" s="70"/>
      <c r="E59" s="70"/>
      <c r="F59" s="88"/>
      <c r="G59" s="88"/>
      <c r="H59" s="71"/>
      <c r="I59" s="71"/>
    </row>
    <row r="60" spans="1:9" ht="12.75">
      <c r="A60" s="104" t="s">
        <v>26</v>
      </c>
      <c r="B60" s="71" t="s">
        <v>38</v>
      </c>
      <c r="C60" s="70"/>
      <c r="D60" s="70"/>
      <c r="E60" s="70"/>
      <c r="F60" s="90"/>
      <c r="G60" s="106"/>
      <c r="H60" s="71"/>
      <c r="I60" s="71"/>
    </row>
    <row r="61" spans="1:9" ht="12.75">
      <c r="A61" s="105" t="s">
        <v>28</v>
      </c>
      <c r="B61" s="71" t="s">
        <v>39</v>
      </c>
      <c r="C61" s="70">
        <v>0</v>
      </c>
      <c r="D61" s="70">
        <v>0</v>
      </c>
      <c r="E61" s="70">
        <v>0</v>
      </c>
      <c r="F61" s="88">
        <v>0</v>
      </c>
      <c r="G61" s="107">
        <f>D61*100/D83</f>
        <v>0</v>
      </c>
      <c r="H61" s="71"/>
      <c r="I61" s="71"/>
    </row>
    <row r="62" spans="1:9" ht="12.75">
      <c r="A62" s="104" t="s">
        <v>40</v>
      </c>
      <c r="B62" s="71" t="s">
        <v>41</v>
      </c>
      <c r="C62" s="141">
        <v>0</v>
      </c>
      <c r="D62" s="141">
        <v>0</v>
      </c>
      <c r="E62" s="141">
        <v>0</v>
      </c>
      <c r="F62" s="142">
        <v>0</v>
      </c>
      <c r="G62" s="142">
        <v>0</v>
      </c>
      <c r="H62" s="71"/>
      <c r="I62" s="71"/>
    </row>
    <row r="63" spans="1:9" ht="13.5" thickBot="1">
      <c r="A63" s="108" t="s">
        <v>42</v>
      </c>
      <c r="B63" s="91" t="s">
        <v>62</v>
      </c>
      <c r="C63" s="91"/>
      <c r="D63" s="91"/>
      <c r="E63" s="91"/>
      <c r="F63" s="92"/>
      <c r="G63" s="109"/>
      <c r="H63" s="52"/>
      <c r="I63" s="52"/>
    </row>
    <row r="64" spans="1:9" ht="13.5" thickBot="1">
      <c r="A64" s="110"/>
      <c r="B64" s="111" t="s">
        <v>57</v>
      </c>
      <c r="C64" s="80">
        <f>SUM(C57:C63)</f>
        <v>2</v>
      </c>
      <c r="D64" s="80">
        <f>SUM(D57:D63)</f>
        <v>350</v>
      </c>
      <c r="E64" s="80">
        <f>SUM(E57:E63)</f>
        <v>0</v>
      </c>
      <c r="F64" s="146">
        <f>100*D64/D79</f>
        <v>0.006161716900797238</v>
      </c>
      <c r="G64" s="146">
        <f>D64*100/D83</f>
        <v>0.006161716900797238</v>
      </c>
      <c r="H64" s="112"/>
      <c r="I64" s="113"/>
    </row>
    <row r="65" spans="1:9" ht="12.75">
      <c r="A65" s="114" t="s">
        <v>29</v>
      </c>
      <c r="B65" s="115" t="s">
        <v>43</v>
      </c>
      <c r="C65" s="74"/>
      <c r="D65" s="74"/>
      <c r="E65" s="74"/>
      <c r="F65" s="74"/>
      <c r="G65" s="74"/>
      <c r="H65" s="66"/>
      <c r="I65" s="66"/>
    </row>
    <row r="66" spans="1:9" ht="12.75">
      <c r="A66" s="104" t="s">
        <v>20</v>
      </c>
      <c r="B66" s="70" t="s">
        <v>24</v>
      </c>
      <c r="C66" s="143">
        <v>90</v>
      </c>
      <c r="D66" s="141">
        <v>1018925</v>
      </c>
      <c r="E66" s="141">
        <v>1015724</v>
      </c>
      <c r="F66" s="146">
        <f>100*D66/D79</f>
        <v>17.938078266128073</v>
      </c>
      <c r="G66" s="149">
        <f>D66*100/D83</f>
        <v>17.938078266128073</v>
      </c>
      <c r="H66" s="71"/>
      <c r="I66" s="71"/>
    </row>
    <row r="67" spans="1:9" ht="12.75">
      <c r="A67" s="108" t="s">
        <v>22</v>
      </c>
      <c r="B67" s="100" t="s">
        <v>31</v>
      </c>
      <c r="C67" s="70"/>
      <c r="D67" s="70"/>
      <c r="E67" s="70"/>
      <c r="F67" s="70"/>
      <c r="G67" s="70"/>
      <c r="H67" s="71"/>
      <c r="I67" s="71"/>
    </row>
    <row r="68" spans="1:9" ht="25.5">
      <c r="A68" s="116"/>
      <c r="B68" s="155" t="s">
        <v>102</v>
      </c>
      <c r="C68" s="141">
        <v>4023</v>
      </c>
      <c r="D68" s="141">
        <v>820074</v>
      </c>
      <c r="E68" s="141">
        <v>580749</v>
      </c>
      <c r="F68" s="142">
        <f>100*D68/D79</f>
        <v>14.43732521629827</v>
      </c>
      <c r="G68" s="156">
        <f>D68*100/D83</f>
        <v>14.43732521629827</v>
      </c>
      <c r="H68" s="71"/>
      <c r="I68" s="71"/>
    </row>
    <row r="69" spans="1:9" ht="25.5">
      <c r="A69" s="53"/>
      <c r="B69" s="157" t="s">
        <v>103</v>
      </c>
      <c r="C69" s="141">
        <v>23</v>
      </c>
      <c r="D69" s="141">
        <v>662382</v>
      </c>
      <c r="E69" s="141">
        <v>662382</v>
      </c>
      <c r="F69" s="142">
        <f>100*D69/D79</f>
        <v>11.661172469096789</v>
      </c>
      <c r="G69" s="156">
        <f>D69*100/D83</f>
        <v>11.661172469096789</v>
      </c>
      <c r="H69" s="71"/>
      <c r="I69" s="71"/>
    </row>
    <row r="70" spans="1:9" ht="12.75">
      <c r="A70" s="104" t="s">
        <v>25</v>
      </c>
      <c r="B70" s="70" t="s">
        <v>118</v>
      </c>
      <c r="C70" s="143">
        <v>1</v>
      </c>
      <c r="D70" s="141">
        <v>5000</v>
      </c>
      <c r="E70" s="141">
        <v>5000</v>
      </c>
      <c r="F70" s="146">
        <f>100*D70/D79</f>
        <v>0.08802452715424626</v>
      </c>
      <c r="G70" s="146">
        <f>D70*100/D83</f>
        <v>0.08802452715424626</v>
      </c>
      <c r="H70" s="71"/>
      <c r="I70" s="71"/>
    </row>
    <row r="71" spans="1:9" ht="12.75">
      <c r="A71" s="117"/>
      <c r="B71" s="70" t="s">
        <v>51</v>
      </c>
      <c r="C71" s="154"/>
      <c r="D71" s="154"/>
      <c r="E71" s="154"/>
      <c r="F71" s="90"/>
      <c r="G71" s="90"/>
      <c r="H71" s="71"/>
      <c r="I71" s="70"/>
    </row>
    <row r="72" spans="1:9" ht="12.75">
      <c r="A72" s="108"/>
      <c r="B72" s="70" t="s">
        <v>109</v>
      </c>
      <c r="C72" s="143">
        <v>25</v>
      </c>
      <c r="D72" s="141">
        <v>275582</v>
      </c>
      <c r="E72" s="141">
        <v>270582</v>
      </c>
      <c r="F72" s="146">
        <f>100*D72/D79</f>
        <v>4.851595048444299</v>
      </c>
      <c r="G72" s="146">
        <f>D72*100/D83</f>
        <v>4.851595048444299</v>
      </c>
      <c r="H72" s="71"/>
      <c r="I72" s="71"/>
    </row>
    <row r="73" spans="1:9" ht="12.75">
      <c r="A73" s="108"/>
      <c r="B73" s="70" t="s">
        <v>110</v>
      </c>
      <c r="C73" s="143">
        <v>122</v>
      </c>
      <c r="D73" s="141">
        <v>50497</v>
      </c>
      <c r="E73" s="141">
        <v>26297</v>
      </c>
      <c r="F73" s="146">
        <f>100*D73/D79</f>
        <v>0.8889949095415947</v>
      </c>
      <c r="G73" s="146">
        <f>D73*100/D83</f>
        <v>0.8889949095415947</v>
      </c>
      <c r="H73" s="71"/>
      <c r="I73" s="71"/>
    </row>
    <row r="74" spans="1:9" ht="12.75">
      <c r="A74" s="108"/>
      <c r="B74" s="147" t="s">
        <v>117</v>
      </c>
      <c r="C74" s="141"/>
      <c r="D74" s="141"/>
      <c r="E74" s="141"/>
      <c r="F74" s="146">
        <f>100*D74/9400000</f>
        <v>0</v>
      </c>
      <c r="G74" s="146">
        <f>D74*100/9400000</f>
        <v>0</v>
      </c>
      <c r="H74" s="71"/>
      <c r="I74" s="71"/>
    </row>
    <row r="75" spans="1:9" ht="12.75">
      <c r="A75" s="108"/>
      <c r="B75" s="70" t="s">
        <v>106</v>
      </c>
      <c r="C75" s="143"/>
      <c r="D75" s="141"/>
      <c r="E75" s="141"/>
      <c r="F75" s="146">
        <f>100*D75/D79</f>
        <v>0</v>
      </c>
      <c r="G75" s="146">
        <f>D75*100/D83</f>
        <v>0</v>
      </c>
      <c r="H75" s="71"/>
      <c r="I75" s="71"/>
    </row>
    <row r="76" spans="1:9" ht="13.5" thickBot="1">
      <c r="A76" s="108"/>
      <c r="B76" s="91" t="s">
        <v>72</v>
      </c>
      <c r="C76" s="91"/>
      <c r="D76" s="91"/>
      <c r="E76" s="91"/>
      <c r="F76" s="92"/>
      <c r="G76" s="92"/>
      <c r="H76" s="52"/>
      <c r="I76" s="52"/>
    </row>
    <row r="77" spans="1:9" ht="13.5" thickBot="1">
      <c r="A77" s="118"/>
      <c r="B77" s="111" t="s">
        <v>58</v>
      </c>
      <c r="C77" s="80">
        <f>SUM(C66:C76)</f>
        <v>4284</v>
      </c>
      <c r="D77" s="80">
        <f>SUM(D66:D76)</f>
        <v>2832460</v>
      </c>
      <c r="E77" s="80">
        <f>SUM(E66:E76)</f>
        <v>2560734</v>
      </c>
      <c r="F77" s="146">
        <f>100*D77/D79</f>
        <v>49.86519043666327</v>
      </c>
      <c r="G77" s="149">
        <f>D77*100/D83</f>
        <v>49.86519043666327</v>
      </c>
      <c r="H77" s="112"/>
      <c r="I77" s="113"/>
    </row>
    <row r="78" spans="1:9" ht="26.25" thickBot="1">
      <c r="A78" s="94"/>
      <c r="B78" s="119" t="s">
        <v>104</v>
      </c>
      <c r="C78" s="80">
        <f>SUM(C64,C77)</f>
        <v>4286</v>
      </c>
      <c r="D78" s="80">
        <f>SUM(D64,D77)</f>
        <v>2832810</v>
      </c>
      <c r="E78" s="80">
        <f>SUM(E64,E77)</f>
        <v>2560734</v>
      </c>
      <c r="F78" s="146">
        <f>100*D78/D79</f>
        <v>49.87135215356407</v>
      </c>
      <c r="G78" s="149">
        <f>D78*100/D83</f>
        <v>49.87135215356407</v>
      </c>
      <c r="H78" s="112"/>
      <c r="I78" s="113"/>
    </row>
    <row r="79" spans="1:9" ht="13.5" thickBot="1">
      <c r="A79" s="94"/>
      <c r="B79" s="120" t="s">
        <v>44</v>
      </c>
      <c r="C79" s="80">
        <f>SUM(C52,C78)</f>
        <v>4299</v>
      </c>
      <c r="D79" s="80">
        <f>SUM(D52,D78)</f>
        <v>5680235</v>
      </c>
      <c r="E79" s="80">
        <f>SUM(E52,E78)</f>
        <v>5408159</v>
      </c>
      <c r="F79" s="146">
        <f>100*D79/D79</f>
        <v>100</v>
      </c>
      <c r="G79" s="149">
        <f>D79*100/D83</f>
        <v>100</v>
      </c>
      <c r="H79" s="112"/>
      <c r="I79" s="113"/>
    </row>
    <row r="80" spans="1:9" ht="38.25">
      <c r="A80" s="121" t="s">
        <v>45</v>
      </c>
      <c r="B80" s="122" t="s">
        <v>105</v>
      </c>
      <c r="C80" s="74"/>
      <c r="D80" s="74"/>
      <c r="E80" s="74"/>
      <c r="F80" s="74"/>
      <c r="G80" s="74"/>
      <c r="H80" s="85"/>
      <c r="I80" s="85"/>
    </row>
    <row r="81" spans="1:9" ht="12.75">
      <c r="A81" s="71">
        <v>1</v>
      </c>
      <c r="B81" s="70" t="s">
        <v>71</v>
      </c>
      <c r="C81" s="70"/>
      <c r="D81" s="70"/>
      <c r="E81" s="70"/>
      <c r="F81" s="90"/>
      <c r="G81" s="90"/>
      <c r="H81" s="71"/>
      <c r="I81" s="71"/>
    </row>
    <row r="82" spans="1:9" ht="13.5" thickBot="1">
      <c r="A82" s="52">
        <v>2</v>
      </c>
      <c r="B82" s="91" t="s">
        <v>100</v>
      </c>
      <c r="C82" s="91"/>
      <c r="D82" s="91"/>
      <c r="E82" s="91"/>
      <c r="F82" s="92"/>
      <c r="G82" s="92"/>
      <c r="H82" s="52"/>
      <c r="I82" s="52"/>
    </row>
    <row r="83" spans="1:9" ht="13.5" thickBot="1">
      <c r="A83" s="94"/>
      <c r="B83" s="80" t="s">
        <v>50</v>
      </c>
      <c r="C83" s="80">
        <f>SUM(C79:C80)</f>
        <v>4299</v>
      </c>
      <c r="D83" s="80">
        <f>SUM(D79:D80)</f>
        <v>5680235</v>
      </c>
      <c r="E83" s="80">
        <f>SUM(E79:E80)</f>
        <v>5408159</v>
      </c>
      <c r="F83" s="146">
        <f>100*D83/D83</f>
        <v>100</v>
      </c>
      <c r="G83" s="146">
        <f>D83*100/D83</f>
        <v>100</v>
      </c>
      <c r="H83" s="81"/>
      <c r="I83" s="123"/>
    </row>
    <row r="84" spans="1:9" ht="12.75">
      <c r="A84" s="124"/>
      <c r="B84" s="125"/>
      <c r="C84" s="125"/>
      <c r="D84" s="125"/>
      <c r="E84" s="125"/>
      <c r="F84" s="126"/>
      <c r="G84" s="126"/>
      <c r="H84" s="126"/>
      <c r="I84" s="127"/>
    </row>
    <row r="85" spans="1:12" ht="12.75">
      <c r="A85" s="137"/>
      <c r="B85" s="138"/>
      <c r="C85" s="137"/>
      <c r="D85" s="139"/>
      <c r="E85" s="139"/>
      <c r="F85" s="139"/>
      <c r="G85" s="139"/>
      <c r="H85" s="129"/>
      <c r="I85" s="128"/>
      <c r="J85" s="3"/>
      <c r="K85" s="1"/>
      <c r="L85" s="1"/>
    </row>
    <row r="86" spans="1:12" ht="12.75">
      <c r="A86" s="130"/>
      <c r="B86" s="130"/>
      <c r="C86" s="130"/>
      <c r="D86" s="131"/>
      <c r="E86" s="130"/>
      <c r="F86" s="130"/>
      <c r="G86" s="130"/>
      <c r="H86" s="133"/>
      <c r="I86" s="128"/>
      <c r="J86" s="3"/>
      <c r="K86" s="1"/>
      <c r="L86" s="1"/>
    </row>
    <row r="87" spans="1:12" ht="12.75">
      <c r="A87" s="134"/>
      <c r="B87" s="134"/>
      <c r="C87" s="135"/>
      <c r="D87" s="136"/>
      <c r="E87" s="136"/>
      <c r="F87" s="136"/>
      <c r="G87" s="132"/>
      <c r="H87" s="129"/>
      <c r="I87" s="128"/>
      <c r="J87" s="3"/>
      <c r="K87" s="1"/>
      <c r="L87" s="1"/>
    </row>
    <row r="88" spans="1:12" ht="12.75">
      <c r="A88" s="2"/>
      <c r="B88" s="4"/>
      <c r="C88" s="2"/>
      <c r="D88" s="2"/>
      <c r="E88" s="2"/>
      <c r="F88" s="2"/>
      <c r="G88" s="2"/>
      <c r="H88" s="5"/>
      <c r="I88" s="3"/>
      <c r="J88" s="3"/>
      <c r="K88" s="1"/>
      <c r="L88" s="1"/>
    </row>
    <row r="89" spans="1:12" ht="12.75" customHeight="1">
      <c r="A89" s="5"/>
      <c r="B89" s="7"/>
      <c r="C89" s="6"/>
      <c r="D89" s="6"/>
      <c r="E89" s="6"/>
      <c r="F89" s="6"/>
      <c r="G89" s="5"/>
      <c r="H89" s="5"/>
      <c r="I89" s="3"/>
      <c r="J89" s="3"/>
      <c r="K89" s="1"/>
      <c r="L89" s="1"/>
    </row>
    <row r="90" spans="1:12" ht="12.75">
      <c r="A90" s="5"/>
      <c r="B90" s="7"/>
      <c r="C90" s="6"/>
      <c r="D90" s="6"/>
      <c r="E90" s="6"/>
      <c r="F90" s="6"/>
      <c r="G90" s="5"/>
      <c r="H90" s="6"/>
      <c r="I90" s="3"/>
      <c r="J90" s="3"/>
      <c r="K90" s="1"/>
      <c r="L90" s="1"/>
    </row>
    <row r="91" spans="1:12" ht="12.75">
      <c r="A91" s="6"/>
      <c r="B91" s="7"/>
      <c r="C91" s="5"/>
      <c r="D91" s="5"/>
      <c r="E91" s="5"/>
      <c r="F91" s="5"/>
      <c r="G91" s="5"/>
      <c r="H91" s="5"/>
      <c r="I91" s="3"/>
      <c r="J91" s="3"/>
      <c r="K91" s="1"/>
      <c r="L91" s="1"/>
    </row>
    <row r="92" spans="1:12" ht="12.75">
      <c r="A92" s="5"/>
      <c r="B92" s="7"/>
      <c r="C92" s="5"/>
      <c r="D92" s="5"/>
      <c r="E92" s="5"/>
      <c r="F92" s="5"/>
      <c r="G92" s="5"/>
      <c r="H92" s="5"/>
      <c r="I92" s="3"/>
      <c r="J92" s="3"/>
      <c r="K92" s="1"/>
      <c r="L92" s="1"/>
    </row>
    <row r="93" spans="1:12" ht="72" customHeight="1">
      <c r="A93" s="5"/>
      <c r="B93" s="7"/>
      <c r="C93" s="5"/>
      <c r="D93" s="5"/>
      <c r="E93" s="5"/>
      <c r="F93" s="5"/>
      <c r="G93" s="5"/>
      <c r="H93" s="5"/>
      <c r="I93" s="3"/>
      <c r="J93" s="3"/>
      <c r="K93" s="1"/>
      <c r="L93" s="1"/>
    </row>
    <row r="94" spans="1:12" ht="12.75">
      <c r="A94" s="5"/>
      <c r="B94" s="7"/>
      <c r="C94" s="6"/>
      <c r="D94" s="6"/>
      <c r="E94" s="6"/>
      <c r="F94" s="6"/>
      <c r="G94" s="5"/>
      <c r="H94" s="5"/>
      <c r="I94" s="3"/>
      <c r="J94" s="3"/>
      <c r="K94" s="1"/>
      <c r="L94" s="1"/>
    </row>
    <row r="95" spans="1:12" ht="12.75">
      <c r="A95" s="1"/>
      <c r="B95" s="1"/>
      <c r="C95" s="1"/>
      <c r="D95" s="1"/>
      <c r="E95" s="1"/>
      <c r="F95" s="1"/>
      <c r="G95" s="6"/>
      <c r="H95" s="5"/>
      <c r="I95" s="3"/>
      <c r="J95" s="3"/>
      <c r="K95" s="1"/>
      <c r="L95" s="1"/>
    </row>
    <row r="96" spans="1:12" ht="12.75">
      <c r="A96" s="1"/>
      <c r="B96" s="1"/>
      <c r="C96" s="1"/>
      <c r="D96" s="1"/>
      <c r="E96" s="1"/>
      <c r="F96" s="1"/>
      <c r="G96" s="6"/>
      <c r="H96" s="5"/>
      <c r="I96" s="3"/>
      <c r="J96" s="3"/>
      <c r="K96" s="1"/>
      <c r="L96" s="1"/>
    </row>
    <row r="97" spans="1:12" ht="12.75">
      <c r="A97" s="1"/>
      <c r="B97" s="1"/>
      <c r="C97" s="1"/>
      <c r="D97" s="1"/>
      <c r="E97" s="1"/>
      <c r="F97" s="1"/>
      <c r="G97" s="5"/>
      <c r="H97" s="5"/>
      <c r="I97" s="3"/>
      <c r="J97" s="3"/>
      <c r="K97" s="1"/>
      <c r="L97" s="1"/>
    </row>
    <row r="98" spans="1:12" ht="12.75">
      <c r="A98" s="1"/>
      <c r="B98" s="1"/>
      <c r="C98" s="1"/>
      <c r="D98" s="1"/>
      <c r="E98" s="1"/>
      <c r="F98" s="1"/>
      <c r="G98" s="5"/>
      <c r="H98" s="6"/>
      <c r="I98" s="3"/>
      <c r="J98" s="3"/>
      <c r="K98" s="1"/>
      <c r="L98" s="1"/>
    </row>
    <row r="99" spans="1:12" ht="86.25" customHeight="1">
      <c r="A99" s="1"/>
      <c r="B99" s="1"/>
      <c r="C99" s="1"/>
      <c r="D99" s="1"/>
      <c r="E99" s="1"/>
      <c r="F99" s="1"/>
      <c r="G99" s="5"/>
      <c r="H99" s="6"/>
      <c r="I99" s="3"/>
      <c r="J99" s="3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6"/>
      <c r="H100" s="5"/>
      <c r="I100" s="3"/>
      <c r="J100" s="3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5"/>
      <c r="I101" s="3"/>
      <c r="J101" s="3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5"/>
      <c r="I102" s="3"/>
      <c r="J102" s="3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6"/>
      <c r="I103" s="3"/>
      <c r="J103" s="3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3"/>
      <c r="K104" s="1"/>
      <c r="L104" s="1"/>
    </row>
    <row r="105" spans="1:12" ht="27" customHeight="1">
      <c r="A105" s="1"/>
      <c r="B105" s="1"/>
      <c r="C105" s="1"/>
      <c r="D105" s="1"/>
      <c r="E105" s="1"/>
      <c r="F105" s="1"/>
      <c r="G105" s="1"/>
      <c r="H105" s="1"/>
      <c r="I105" s="1"/>
      <c r="J105" s="3"/>
      <c r="K105" s="1"/>
      <c r="L105" s="1"/>
    </row>
    <row r="106" spans="1:12" ht="85.5" customHeight="1">
      <c r="A106" s="1"/>
      <c r="B106" s="1"/>
      <c r="C106" s="1"/>
      <c r="D106" s="1"/>
      <c r="E106" s="1"/>
      <c r="F106" s="1"/>
      <c r="G106" s="1"/>
      <c r="H106" s="1"/>
      <c r="I106" s="1"/>
      <c r="J106" s="3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3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3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3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3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3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3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3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3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3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L118" s="1"/>
    </row>
    <row r="119" spans="1:7" ht="12.75" customHeight="1">
      <c r="A119" s="1"/>
      <c r="B119" s="1"/>
      <c r="C119" s="1"/>
      <c r="D119" s="1"/>
      <c r="E119" s="1"/>
      <c r="F119" s="1"/>
      <c r="G119" s="1"/>
    </row>
  </sheetData>
  <sheetProtection/>
  <mergeCells count="81">
    <mergeCell ref="B23:D23"/>
    <mergeCell ref="F21:G21"/>
    <mergeCell ref="F29:G29"/>
    <mergeCell ref="F30:G30"/>
    <mergeCell ref="F22:G22"/>
    <mergeCell ref="F26:G26"/>
    <mergeCell ref="F34:G34"/>
    <mergeCell ref="F28:G28"/>
    <mergeCell ref="B26:D26"/>
    <mergeCell ref="B27:D27"/>
    <mergeCell ref="B28:D28"/>
    <mergeCell ref="F27:G27"/>
    <mergeCell ref="C52:C53"/>
    <mergeCell ref="D52:D53"/>
    <mergeCell ref="E52:E53"/>
    <mergeCell ref="F31:G31"/>
    <mergeCell ref="H30:I30"/>
    <mergeCell ref="H29:I29"/>
    <mergeCell ref="H21:I21"/>
    <mergeCell ref="H22:I22"/>
    <mergeCell ref="H23:I23"/>
    <mergeCell ref="H24:I24"/>
    <mergeCell ref="H25:I25"/>
    <mergeCell ref="H26:I26"/>
    <mergeCell ref="H27:I27"/>
    <mergeCell ref="H13:I13"/>
    <mergeCell ref="H14:I14"/>
    <mergeCell ref="H15:I15"/>
    <mergeCell ref="H16:I16"/>
    <mergeCell ref="H28:I28"/>
    <mergeCell ref="H17:I17"/>
    <mergeCell ref="H18:I18"/>
    <mergeCell ref="H19:I19"/>
    <mergeCell ref="H20:I20"/>
    <mergeCell ref="A4:I4"/>
    <mergeCell ref="F5:G5"/>
    <mergeCell ref="H8:I8"/>
    <mergeCell ref="H9:I9"/>
    <mergeCell ref="B7:D7"/>
    <mergeCell ref="B8:D8"/>
    <mergeCell ref="B9:D9"/>
    <mergeCell ref="F7:G7"/>
    <mergeCell ref="B12:D12"/>
    <mergeCell ref="B16:D16"/>
    <mergeCell ref="B13:D13"/>
    <mergeCell ref="F16:G16"/>
    <mergeCell ref="F13:G13"/>
    <mergeCell ref="F14:G14"/>
    <mergeCell ref="F15:G15"/>
    <mergeCell ref="B15:D15"/>
    <mergeCell ref="B14:D14"/>
    <mergeCell ref="F10:G10"/>
    <mergeCell ref="F8:G8"/>
    <mergeCell ref="F9:G9"/>
    <mergeCell ref="F12:G12"/>
    <mergeCell ref="B18:D18"/>
    <mergeCell ref="B19:D19"/>
    <mergeCell ref="F17:G17"/>
    <mergeCell ref="F18:G18"/>
    <mergeCell ref="F19:G19"/>
    <mergeCell ref="B17:D17"/>
    <mergeCell ref="H5:I5"/>
    <mergeCell ref="H6:I6"/>
    <mergeCell ref="H7:I7"/>
    <mergeCell ref="H10:I10"/>
    <mergeCell ref="B20:D20"/>
    <mergeCell ref="F20:G20"/>
    <mergeCell ref="F6:G6"/>
    <mergeCell ref="B6:D6"/>
    <mergeCell ref="B11:D11"/>
    <mergeCell ref="B10:D10"/>
    <mergeCell ref="H31:I31"/>
    <mergeCell ref="H32:I32"/>
    <mergeCell ref="H52:H53"/>
    <mergeCell ref="I52:I53"/>
    <mergeCell ref="B1:H1"/>
    <mergeCell ref="B2:H2"/>
    <mergeCell ref="F32:G32"/>
    <mergeCell ref="F33:G33"/>
    <mergeCell ref="H12:I12"/>
    <mergeCell ref="B5:D5"/>
  </mergeCells>
  <printOptions horizontalCentered="1"/>
  <pageMargins left="0.48" right="0.39" top="1.72" bottom="0.56" header="1.97" footer="0.66"/>
  <pageSetup horizontalDpi="600" verticalDpi="600" orientation="portrait" scale="69" r:id="rId2"/>
  <rowBreaks count="1" manualBreakCount="1">
    <brk id="8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Sanjay</cp:lastModifiedBy>
  <cp:lastPrinted>2014-04-09T10:39:04Z</cp:lastPrinted>
  <dcterms:created xsi:type="dcterms:W3CDTF">2006-05-24T22:51:19Z</dcterms:created>
  <dcterms:modified xsi:type="dcterms:W3CDTF">2014-06-16T06:55:34Z</dcterms:modified>
  <cp:category/>
  <cp:version/>
  <cp:contentType/>
  <cp:contentStatus/>
</cp:coreProperties>
</file>